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<sst xmlns="http://schemas.openxmlformats.org/spreadsheetml/2006/main" count="72" uniqueCount="60">
  <si>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RESULTADOS NOMINAL E PRIMÁRIO</t>
  </si>
  <si>
    <t>(Art.  53, Inciso III da LC. 101/00)</t>
  </si>
  <si>
    <t xml:space="preserve">ADMINISTRAÇÃO DIRETA, INDIRETA E FUNDACIONAL </t>
  </si>
  <si>
    <t>MUNICÍPIO DE GUARULHOS</t>
  </si>
  <si>
    <t>4º BIMESTRE  DE 2002</t>
  </si>
  <si>
    <t>RESULTADO PRIMÁRIO</t>
  </si>
  <si>
    <t>Valores expressos em R$</t>
  </si>
  <si>
    <t>RECEITAS FISCAIS</t>
  </si>
  <si>
    <t>Previsão Atualizada</t>
  </si>
  <si>
    <t>Realização</t>
  </si>
  <si>
    <t>Período Exercício Anterior</t>
  </si>
  <si>
    <t>Anual</t>
  </si>
  <si>
    <t>Do Bimestre</t>
  </si>
  <si>
    <t>Até o Bimestre</t>
  </si>
  <si>
    <t>No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</si>
  <si>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</si>
  <si>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</si>
  <si>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</si>
  <si>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</si>
  <si>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</si>
  <si>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Receitas de Privatizações</t>
  </si>
  <si>
    <t xml:space="preserve">     Receitas de Anulação de Restos a Pagar</t>
  </si>
  <si>
    <t xml:space="preserve">     Rend. de aplicações Financeiras</t>
  </si>
  <si>
    <t xml:space="preserve">     Retorno de Operações de Crédito</t>
  </si>
  <si>
    <t xml:space="preserve">     Receita Transf. Intragovernamental</t>
  </si>
  <si>
    <t xml:space="preserve">     Subtotal</t>
  </si>
  <si>
    <t>Total das Receitas Fiscais</t>
  </si>
  <si>
    <t>DESPESAS FISCAIS</t>
  </si>
  <si>
    <t>Dotação Atualizada</t>
  </si>
  <si>
    <t>Despesas Liquidadas</t>
  </si>
  <si>
    <t>Período Exerc. Ant.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</si>
  <si>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</si>
  <si>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</si>
  <si>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</si>
  <si>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</si>
  <si>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</si>
  <si>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</si>
  <si>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 xml:space="preserve">     Aquis.Tít.Capital já integralizado</t>
  </si>
  <si>
    <t xml:space="preserve">      Desp. Transf. Intragovernamental </t>
  </si>
  <si>
    <t>Total das Despesas Fiscais</t>
  </si>
  <si>
    <t>RESULTADO NOMINAL</t>
  </si>
  <si>
    <t>SALDO</t>
  </si>
  <si>
    <t>ESPECIFICAÇÃO</t>
  </si>
  <si>
    <t>Exerc. Anterior (A)</t>
  </si>
  <si>
    <t xml:space="preserve"> Bimestre Anterior (B)</t>
  </si>
  <si>
    <t>Bimestre Atual (C)</t>
  </si>
  <si>
    <t>No Bimestre (C-B)</t>
  </si>
  <si>
    <t>Até o Bimestre (C-A)</t>
  </si>
  <si>
    <t>I.     Dívida Consolidada</t>
  </si>
  <si>
    <t xml:space="preserve">  (-)  Disponibilidade de Caixa</t>
  </si>
  <si>
    <t xml:space="preserve">  (-)  Aplicações Financeiras</t>
  </si>
  <si>
    <t xml:space="preserve">  (-)  Demais Ativos Financeiros</t>
  </si>
  <si>
    <t>II.   Dívida Consolidada Líquida</t>
  </si>
  <si>
    <t>III.  Receitas de Privatizações</t>
  </si>
  <si>
    <t>IV.  Dívida Fiscal Líquida (II+III)</t>
  </si>
  <si>
    <t xml:space="preserve"> </t>
  </si>
  <si>
    <t xml:space="preserve"> OBS.:  2-) Os saldos devedores dos contratos com os Bancos Schahim Cury e Pontual que fazem parte da Dívida Consolidada estão sendo questionados judicialmente,</t>
  </si>
  <si>
    <t xml:space="preserve">                e o valor devido ao Banco Pontual foi reduzido de acordo com estudos técnicos da Fundação Getúlio Vargas e Parecer Jurídico desta Municipalidade, </t>
  </si>
  <si>
    <t xml:space="preserve">                constantes no P. A. nº 4611/02.  </t>
  </si>
  <si>
    <t>Modelo 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</si>
</sst>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8"/>
      <name val="Verdana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mediumGray">
        <fgColor indexed="22"/>
        <bgColor indexed="23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4" fontId="6" fillId="0" borderId="2" xfId="0" applyNumberFormat="1" applyFont="1" applyBorder="1" applyAlignment="1" applyProtection="1">
      <alignment/>
      <protection hidden="1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locked="0"/>
    </xf>
    <xf numFmtId="4" fontId="6" fillId="0" borderId="3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8" fillId="0" borderId="0" xfId="17" applyFont="1" applyAlignment="1" applyProtection="1">
      <alignment horizontal="center"/>
      <protection locked="0"/>
    </xf>
    <xf numFmtId="0" fontId="8" fillId="0" borderId="0" xfId="17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4" fillId="0" borderId="0" xfId="17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4" fontId="6" fillId="0" borderId="4" xfId="0" applyNumberFormat="1" applyFont="1" applyBorder="1" applyAlignment="1" applyProtection="1">
      <alignment/>
      <protection hidden="1"/>
    </xf>
    <xf numFmtId="4" fontId="6" fillId="0" borderId="6" xfId="0" applyNumberFormat="1" applyFont="1" applyBorder="1" applyAlignment="1" applyProtection="1">
      <alignment/>
      <protection hidden="1"/>
    </xf>
    <xf numFmtId="0" fontId="8" fillId="0" borderId="0" xfId="17" applyFont="1" applyBorder="1" applyAlignment="1" applyProtection="1">
      <alignment horizontal="center"/>
      <protection locked="0"/>
    </xf>
  </cellXfs>
  <cellStyles count="7">
    <cellStyle name="Normal" xfId="0"/>
    <cellStyle name="Currency" xfId="15"/>
    <cellStyle name="Currency [0]" xfId="16"/>
    <cellStyle name="Normal_PUBLICAÇÃO TODOS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0.5"/>
  <cols>
    <col min="1" max="1" width="33.8515625" style="0" customWidth="1"/>
    <col min="2" max="2" width="16.57421875" style="0" customWidth="1"/>
    <col min="3" max="3" width="19.28125" style="0" customWidth="1"/>
    <col min="4" max="7" width="15.7109375" style="0" customWidth="1"/>
    <col min="8" max="8" width="19.421875" style="0" customWidth="1"/>
  </cols>
  <sheetData>
    <row r="1" ht="12.75">
      <c r="H1" s="31" t="s">
        <v>59</v>
      </c>
    </row>
    <row r="3" spans="1:9" ht="22.5">
      <c r="A3" s="38" t="s">
        <v>0</v>
      </c>
      <c r="B3" s="38"/>
      <c r="C3" s="38"/>
      <c r="D3" s="38"/>
      <c r="E3" s="38"/>
      <c r="F3" s="38"/>
      <c r="G3" s="38"/>
      <c r="H3" s="38"/>
      <c r="I3" s="1"/>
    </row>
    <row r="4" spans="1:9" ht="18.75">
      <c r="A4" s="39" t="s">
        <v>1</v>
      </c>
      <c r="B4" s="39"/>
      <c r="C4" s="39"/>
      <c r="D4" s="39"/>
      <c r="E4" s="39"/>
      <c r="F4" s="39"/>
      <c r="G4" s="39"/>
      <c r="H4" s="39"/>
      <c r="I4" s="1"/>
    </row>
    <row r="5" spans="1:9" ht="18.75">
      <c r="A5" s="39" t="s">
        <v>2</v>
      </c>
      <c r="B5" s="39"/>
      <c r="C5" s="39"/>
      <c r="D5" s="39"/>
      <c r="E5" s="39"/>
      <c r="F5" s="39"/>
      <c r="G5" s="39"/>
      <c r="H5" s="39"/>
      <c r="I5" s="1"/>
    </row>
    <row r="6" spans="1:9" ht="18.75">
      <c r="A6" s="1"/>
      <c r="B6" s="2"/>
      <c r="C6" s="1"/>
      <c r="D6" s="1"/>
      <c r="E6" s="1"/>
      <c r="F6" s="1"/>
      <c r="G6" s="1"/>
      <c r="H6" s="1"/>
      <c r="I6" s="1"/>
    </row>
    <row r="7" spans="1:9" ht="18.75">
      <c r="A7" s="1"/>
      <c r="B7" s="2"/>
      <c r="C7" s="1"/>
      <c r="D7" s="1"/>
      <c r="E7" s="1"/>
      <c r="F7" s="1"/>
      <c r="G7" s="1"/>
      <c r="H7" s="1"/>
      <c r="I7" s="1"/>
    </row>
    <row r="8" spans="1:9" ht="18.75">
      <c r="A8" s="3" t="s">
        <v>3</v>
      </c>
      <c r="B8" s="2"/>
      <c r="C8" s="1"/>
      <c r="D8" s="1"/>
      <c r="E8" s="1"/>
      <c r="F8" s="1"/>
      <c r="G8" s="1"/>
      <c r="H8" s="1"/>
      <c r="I8" s="1"/>
    </row>
    <row r="9" spans="1:9" ht="18.75">
      <c r="A9" s="3" t="s">
        <v>4</v>
      </c>
      <c r="B9" s="2"/>
      <c r="C9" s="1"/>
      <c r="D9" s="1"/>
      <c r="E9" s="1"/>
      <c r="F9" s="1"/>
      <c r="G9" s="1"/>
      <c r="H9" s="1"/>
      <c r="I9" s="1"/>
    </row>
    <row r="10" spans="1:9" ht="15.75">
      <c r="A10" s="4"/>
      <c r="B10" s="5"/>
      <c r="C10" s="5"/>
      <c r="D10" s="5"/>
      <c r="E10" s="5"/>
      <c r="F10" s="5"/>
      <c r="G10" s="6"/>
      <c r="H10" s="1"/>
      <c r="I10" s="1"/>
    </row>
    <row r="11" spans="1:9" ht="15.75">
      <c r="A11" s="4" t="s">
        <v>5</v>
      </c>
      <c r="B11" s="7"/>
      <c r="C11" s="7"/>
      <c r="D11" s="7"/>
      <c r="E11" s="7"/>
      <c r="F11" s="7"/>
      <c r="G11" s="8"/>
      <c r="H11" s="9" t="s">
        <v>6</v>
      </c>
      <c r="I11" s="1"/>
    </row>
    <row r="12" spans="1:9" ht="15.75">
      <c r="A12" s="40" t="s">
        <v>7</v>
      </c>
      <c r="B12" s="40"/>
      <c r="C12" s="41" t="s">
        <v>8</v>
      </c>
      <c r="D12" s="41"/>
      <c r="E12" s="41"/>
      <c r="F12" s="41" t="s">
        <v>9</v>
      </c>
      <c r="G12" s="41"/>
      <c r="H12" s="42" t="s">
        <v>10</v>
      </c>
      <c r="I12" s="1"/>
    </row>
    <row r="13" spans="1:9" ht="12.75">
      <c r="A13" s="40"/>
      <c r="B13" s="40"/>
      <c r="C13" s="10" t="s">
        <v>11</v>
      </c>
      <c r="D13" s="10" t="s">
        <v>12</v>
      </c>
      <c r="E13" s="10" t="s">
        <v>13</v>
      </c>
      <c r="F13" s="10" t="s">
        <v>14</v>
      </c>
      <c r="G13" s="10" t="s">
        <v>13</v>
      </c>
      <c r="H13" s="42"/>
      <c r="I13" s="1"/>
    </row>
    <row r="14" spans="1:9" ht="15.75">
      <c r="A14" s="43" t="s">
        <v>15</v>
      </c>
      <c r="B14" s="43"/>
      <c r="C14" s="12">
        <v>830449270</v>
      </c>
      <c r="D14" s="12">
        <v>138408211.71</v>
      </c>
      <c r="E14" s="12">
        <v>553632846.84</v>
      </c>
      <c r="F14" s="12">
        <v>126965603.78999999</v>
      </c>
      <c r="G14" s="12">
        <v>524076683.5799999</v>
      </c>
      <c r="H14" s="13">
        <v>510803218.6</v>
      </c>
      <c r="I14" s="1"/>
    </row>
    <row r="15" spans="1:9" ht="15.75">
      <c r="A15" s="43" t="s">
        <v>16</v>
      </c>
      <c r="B15" s="43"/>
      <c r="C15" s="12">
        <v>35180420</v>
      </c>
      <c r="D15" s="12">
        <v>5863403.34</v>
      </c>
      <c r="E15" s="12">
        <v>23453613.36</v>
      </c>
      <c r="F15" s="12">
        <v>417766.96</v>
      </c>
      <c r="G15" s="12">
        <v>1379602.73</v>
      </c>
      <c r="H15" s="13">
        <v>1230869.32</v>
      </c>
      <c r="I15" s="1"/>
    </row>
    <row r="16" spans="1:9" ht="15.75">
      <c r="A16" s="43" t="s">
        <v>17</v>
      </c>
      <c r="B16" s="43"/>
      <c r="C16" s="12">
        <v>865629690</v>
      </c>
      <c r="D16" s="12">
        <v>144271615.05</v>
      </c>
      <c r="E16" s="12">
        <v>577086460.2</v>
      </c>
      <c r="F16" s="12">
        <v>127383370.74999999</v>
      </c>
      <c r="G16" s="12">
        <v>525456286.30999994</v>
      </c>
      <c r="H16" s="14">
        <v>512034087.92</v>
      </c>
      <c r="I16" s="1"/>
    </row>
    <row r="17" spans="1:9" ht="15.75">
      <c r="A17" s="43" t="s">
        <v>18</v>
      </c>
      <c r="B17" s="43"/>
      <c r="C17" s="15"/>
      <c r="D17" s="15"/>
      <c r="E17" s="15"/>
      <c r="F17" s="15"/>
      <c r="G17" s="15"/>
      <c r="H17" s="14"/>
      <c r="I17" s="1"/>
    </row>
    <row r="18" spans="1:9" ht="12.75">
      <c r="A18" s="44" t="s">
        <v>19</v>
      </c>
      <c r="B18" s="44"/>
      <c r="C18" s="15">
        <v>10000000</v>
      </c>
      <c r="D18" s="15">
        <v>1666666.67</v>
      </c>
      <c r="E18" s="15">
        <v>6666666.68</v>
      </c>
      <c r="F18" s="15">
        <v>0</v>
      </c>
      <c r="G18" s="15">
        <v>0</v>
      </c>
      <c r="H18" s="13">
        <v>0</v>
      </c>
      <c r="I18" s="1"/>
    </row>
    <row r="19" spans="1:9" ht="12.75">
      <c r="A19" s="44" t="s">
        <v>20</v>
      </c>
      <c r="B19" s="44"/>
      <c r="C19" s="16"/>
      <c r="D19" s="16"/>
      <c r="E19" s="16"/>
      <c r="F19" s="16"/>
      <c r="G19" s="16"/>
      <c r="H19" s="13"/>
      <c r="I19" s="1"/>
    </row>
    <row r="20" spans="1:9" ht="12.75">
      <c r="A20" s="44" t="s">
        <v>21</v>
      </c>
      <c r="B20" s="44"/>
      <c r="C20" s="16">
        <v>52500</v>
      </c>
      <c r="D20" s="16">
        <f>C20/6</f>
        <v>8750</v>
      </c>
      <c r="E20" s="16">
        <f>D20*4</f>
        <v>35000</v>
      </c>
      <c r="F20" s="16">
        <v>0</v>
      </c>
      <c r="G20" s="16">
        <f>323015.16+5931</f>
        <v>328946.16</v>
      </c>
      <c r="H20" s="13">
        <v>435202.82</v>
      </c>
      <c r="I20" s="1"/>
    </row>
    <row r="21" spans="1:9" ht="12.75">
      <c r="A21" s="44" t="s">
        <v>22</v>
      </c>
      <c r="B21" s="44"/>
      <c r="C21" s="16">
        <f>2152500+6422000+395000</f>
        <v>8969500</v>
      </c>
      <c r="D21" s="16">
        <f>C21/6</f>
        <v>1494916.6666666667</v>
      </c>
      <c r="E21" s="16">
        <f>D21*4</f>
        <v>5979666.666666667</v>
      </c>
      <c r="F21" s="16">
        <v>2298142.18</v>
      </c>
      <c r="G21" s="16">
        <v>6074577.92</v>
      </c>
      <c r="H21" s="13">
        <v>5134192.26</v>
      </c>
      <c r="I21" s="1"/>
    </row>
    <row r="22" spans="1:9" ht="12.75">
      <c r="A22" s="44" t="s">
        <v>23</v>
      </c>
      <c r="B22" s="44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3"/>
      <c r="I22" s="1"/>
    </row>
    <row r="23" spans="1:9" ht="12.75">
      <c r="A23" s="44" t="s">
        <v>24</v>
      </c>
      <c r="B23" s="44"/>
      <c r="C23" s="16"/>
      <c r="D23" s="16"/>
      <c r="E23" s="16"/>
      <c r="F23" s="16"/>
      <c r="G23" s="16"/>
      <c r="H23" s="13"/>
      <c r="I23" s="1"/>
    </row>
    <row r="24" spans="1:9" ht="15.75">
      <c r="A24" s="43" t="s">
        <v>25</v>
      </c>
      <c r="B24" s="43"/>
      <c r="C24" s="12">
        <v>19022000</v>
      </c>
      <c r="D24" s="12">
        <v>3170333.336666667</v>
      </c>
      <c r="E24" s="12">
        <v>12681333.346666668</v>
      </c>
      <c r="F24" s="12">
        <v>2298142.18</v>
      </c>
      <c r="G24" s="12">
        <v>6403524.08</v>
      </c>
      <c r="H24" s="14">
        <v>5569395.08</v>
      </c>
      <c r="I24" s="1"/>
    </row>
    <row r="25" spans="1:9" ht="15.75">
      <c r="A25" s="43" t="s">
        <v>26</v>
      </c>
      <c r="B25" s="43"/>
      <c r="C25" s="12">
        <v>846607690</v>
      </c>
      <c r="D25" s="12">
        <v>141101281.71333334</v>
      </c>
      <c r="E25" s="12">
        <v>564405126.8533334</v>
      </c>
      <c r="F25" s="12">
        <v>125085228.56999998</v>
      </c>
      <c r="G25" s="12">
        <v>519052762.22999996</v>
      </c>
      <c r="H25" s="14">
        <v>506464692.84000003</v>
      </c>
      <c r="I25" s="1"/>
    </row>
    <row r="26" spans="1:9" ht="10.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45" t="s">
        <v>27</v>
      </c>
      <c r="B27" s="45"/>
      <c r="C27" s="46" t="s">
        <v>28</v>
      </c>
      <c r="D27" s="47"/>
      <c r="E27" s="48"/>
      <c r="F27" s="46" t="s">
        <v>29</v>
      </c>
      <c r="G27" s="48"/>
      <c r="H27" s="49" t="s">
        <v>30</v>
      </c>
      <c r="I27" s="1"/>
    </row>
    <row r="28" spans="1:9" ht="12.75">
      <c r="A28" s="45"/>
      <c r="B28" s="45"/>
      <c r="C28" s="10" t="s">
        <v>11</v>
      </c>
      <c r="D28" s="10" t="s">
        <v>12</v>
      </c>
      <c r="E28" s="10" t="s">
        <v>13</v>
      </c>
      <c r="F28" s="10" t="s">
        <v>14</v>
      </c>
      <c r="G28" s="10" t="s">
        <v>13</v>
      </c>
      <c r="H28" s="50"/>
      <c r="I28" s="1"/>
    </row>
    <row r="29" spans="1:9" ht="15.75">
      <c r="A29" s="43" t="s">
        <v>31</v>
      </c>
      <c r="B29" s="43"/>
      <c r="C29" s="12">
        <v>704283919.4200001</v>
      </c>
      <c r="D29" s="18">
        <f>C29/6</f>
        <v>117380653.23666668</v>
      </c>
      <c r="E29" s="18">
        <f>D29*4</f>
        <v>469522612.9466667</v>
      </c>
      <c r="F29" s="12">
        <v>119613703.05000001</v>
      </c>
      <c r="G29" s="12">
        <v>410053594.87</v>
      </c>
      <c r="H29" s="13">
        <v>397610923.99</v>
      </c>
      <c r="I29" s="1"/>
    </row>
    <row r="30" spans="1:9" ht="15.75">
      <c r="A30" s="51" t="s">
        <v>32</v>
      </c>
      <c r="B30" s="51"/>
      <c r="C30" s="15">
        <v>1400534.24</v>
      </c>
      <c r="D30" s="16">
        <f>C30/6</f>
        <v>233422.37333333332</v>
      </c>
      <c r="E30" s="16">
        <f>D30*4</f>
        <v>933689.4933333333</v>
      </c>
      <c r="F30" s="15">
        <v>217235.14</v>
      </c>
      <c r="G30" s="15">
        <v>915524.62</v>
      </c>
      <c r="H30" s="20">
        <v>2413619.89</v>
      </c>
      <c r="I30" s="1"/>
    </row>
    <row r="31" spans="1:9" ht="15.75">
      <c r="A31" s="43" t="s">
        <v>33</v>
      </c>
      <c r="B31" s="43"/>
      <c r="C31" s="12">
        <v>702883385.1800001</v>
      </c>
      <c r="D31" s="12">
        <v>117147230.86333334</v>
      </c>
      <c r="E31" s="12">
        <v>468588923.4533334</v>
      </c>
      <c r="F31" s="12">
        <v>119396467.91000001</v>
      </c>
      <c r="G31" s="12">
        <v>409138070.25</v>
      </c>
      <c r="H31" s="14">
        <v>395197304.1</v>
      </c>
      <c r="I31" s="1"/>
    </row>
    <row r="32" spans="1:9" ht="15.75">
      <c r="A32" s="43" t="s">
        <v>34</v>
      </c>
      <c r="B32" s="43"/>
      <c r="C32" s="12">
        <v>188866654.75</v>
      </c>
      <c r="D32" s="18">
        <f>C32/6</f>
        <v>31477775.791666668</v>
      </c>
      <c r="E32" s="18">
        <f>D32*4</f>
        <v>125911103.16666667</v>
      </c>
      <c r="F32" s="12">
        <v>14084896.28</v>
      </c>
      <c r="G32" s="12">
        <v>41238799.45</v>
      </c>
      <c r="H32" s="13">
        <v>39571205.58</v>
      </c>
      <c r="I32" s="1"/>
    </row>
    <row r="33" spans="1:9" ht="15.75">
      <c r="A33" s="43" t="s">
        <v>18</v>
      </c>
      <c r="B33" s="43"/>
      <c r="C33" s="12">
        <f>SUM(C34:C37)</f>
        <v>8798415</v>
      </c>
      <c r="D33" s="12">
        <f>SUM(D34:D37)</f>
        <v>1466402.5</v>
      </c>
      <c r="E33" s="12">
        <f>SUM(E34:E37)</f>
        <v>5865610</v>
      </c>
      <c r="F33" s="12">
        <v>1877188.47</v>
      </c>
      <c r="G33" s="12">
        <v>8080815.089999999</v>
      </c>
      <c r="H33" s="14">
        <v>9685870.83</v>
      </c>
      <c r="I33" s="1"/>
    </row>
    <row r="34" spans="1:9" ht="12.75">
      <c r="A34" s="44" t="s">
        <v>35</v>
      </c>
      <c r="B34" s="44"/>
      <c r="C34" s="15">
        <v>8798415</v>
      </c>
      <c r="D34" s="16">
        <f>C34/6</f>
        <v>1466402.5</v>
      </c>
      <c r="E34" s="16">
        <f>D34*4</f>
        <v>5865610</v>
      </c>
      <c r="F34" s="15">
        <v>1877188.47</v>
      </c>
      <c r="G34" s="15">
        <v>8080815.089999999</v>
      </c>
      <c r="H34" s="20">
        <v>9685870.83</v>
      </c>
      <c r="I34" s="1"/>
    </row>
    <row r="35" spans="1:9" ht="12.75">
      <c r="A35" s="44" t="s">
        <v>36</v>
      </c>
      <c r="B35" s="44"/>
      <c r="C35" s="16"/>
      <c r="D35" s="16"/>
      <c r="E35" s="16"/>
      <c r="F35" s="16"/>
      <c r="G35" s="16"/>
      <c r="H35" s="20"/>
      <c r="I35" s="1"/>
    </row>
    <row r="36" spans="1:9" ht="12.75">
      <c r="A36" s="44" t="s">
        <v>37</v>
      </c>
      <c r="B36" s="44"/>
      <c r="C36" s="16"/>
      <c r="D36" s="16"/>
      <c r="E36" s="16"/>
      <c r="F36" s="16"/>
      <c r="G36" s="16"/>
      <c r="H36" s="20"/>
      <c r="I36" s="1"/>
    </row>
    <row r="37" spans="1:9" ht="12.75">
      <c r="A37" s="44" t="s">
        <v>38</v>
      </c>
      <c r="B37" s="44"/>
      <c r="C37" s="16"/>
      <c r="D37" s="16"/>
      <c r="E37" s="16"/>
      <c r="F37" s="16"/>
      <c r="G37" s="16"/>
      <c r="H37" s="20"/>
      <c r="I37" s="1"/>
    </row>
    <row r="38" spans="1:9" ht="15.75">
      <c r="A38" s="43" t="s">
        <v>33</v>
      </c>
      <c r="B38" s="43"/>
      <c r="C38" s="12">
        <f>C32-C33</f>
        <v>180068239.75</v>
      </c>
      <c r="D38" s="12">
        <f>D32-D33</f>
        <v>30011373.291666668</v>
      </c>
      <c r="E38" s="12">
        <f>E32-E33</f>
        <v>120045493.16666667</v>
      </c>
      <c r="F38" s="12">
        <v>12207707.809999999</v>
      </c>
      <c r="G38" s="12">
        <v>33157984.360000003</v>
      </c>
      <c r="H38" s="14">
        <v>29885334.75</v>
      </c>
      <c r="I38" s="1"/>
    </row>
    <row r="39" spans="1:9" ht="15.75">
      <c r="A39" s="43" t="s">
        <v>39</v>
      </c>
      <c r="B39" s="43"/>
      <c r="C39" s="21">
        <f>C31+C38</f>
        <v>882951624.9300001</v>
      </c>
      <c r="D39" s="21">
        <f>D31+D38</f>
        <v>147158604.155</v>
      </c>
      <c r="E39" s="21">
        <f>E31+E38</f>
        <v>588634416.62</v>
      </c>
      <c r="F39" s="21">
        <v>131604175.72000001</v>
      </c>
      <c r="G39" s="21">
        <v>442296054.61</v>
      </c>
      <c r="H39" s="14">
        <v>425082638.85</v>
      </c>
      <c r="I39" s="1"/>
    </row>
    <row r="40" spans="1:9" ht="15.75">
      <c r="A40" s="43" t="s">
        <v>5</v>
      </c>
      <c r="B40" s="43"/>
      <c r="C40" s="12">
        <f>C25-C39</f>
        <v>-36343934.93000007</v>
      </c>
      <c r="D40" s="12">
        <f>D25-D39</f>
        <v>-6057322.441666663</v>
      </c>
      <c r="E40" s="12">
        <f>E25-E39</f>
        <v>-24229289.76666665</v>
      </c>
      <c r="F40" s="12">
        <v>-6518947.150000036</v>
      </c>
      <c r="G40" s="12">
        <v>76756707.61999995</v>
      </c>
      <c r="H40" s="14">
        <v>81382053.99000001</v>
      </c>
      <c r="I40" s="1"/>
    </row>
    <row r="41" spans="1:9" ht="15.75">
      <c r="A41" s="4"/>
      <c r="B41" s="5"/>
      <c r="C41" s="5"/>
      <c r="D41" s="5"/>
      <c r="E41" s="5"/>
      <c r="F41" s="5"/>
      <c r="G41" s="5"/>
      <c r="H41" s="5"/>
      <c r="I41" s="1"/>
    </row>
    <row r="42" spans="1:9" ht="15.75">
      <c r="A42" s="22"/>
      <c r="B42" s="1"/>
      <c r="C42" s="1"/>
      <c r="D42" s="1"/>
      <c r="E42" s="1"/>
      <c r="F42" s="1"/>
      <c r="G42" s="1"/>
      <c r="H42" s="1"/>
      <c r="I42" s="1"/>
    </row>
    <row r="43" spans="1:9" ht="15.75">
      <c r="A43" s="23" t="s">
        <v>40</v>
      </c>
      <c r="B43" s="52" t="s">
        <v>41</v>
      </c>
      <c r="C43" s="53"/>
      <c r="D43" s="54"/>
      <c r="E43" s="52" t="s">
        <v>40</v>
      </c>
      <c r="F43" s="53"/>
      <c r="G43" s="53"/>
      <c r="H43" s="54"/>
      <c r="I43" s="1"/>
    </row>
    <row r="44" spans="1:9" ht="25.5">
      <c r="A44" s="17" t="s">
        <v>42</v>
      </c>
      <c r="B44" s="24" t="s">
        <v>43</v>
      </c>
      <c r="C44" s="24" t="s">
        <v>44</v>
      </c>
      <c r="D44" s="24" t="s">
        <v>45</v>
      </c>
      <c r="E44" s="55" t="s">
        <v>46</v>
      </c>
      <c r="F44" s="56"/>
      <c r="G44" s="55" t="s">
        <v>47</v>
      </c>
      <c r="H44" s="56"/>
      <c r="I44" s="1"/>
    </row>
    <row r="45" spans="1:9" ht="15.75">
      <c r="A45" s="11" t="s">
        <v>48</v>
      </c>
      <c r="B45" s="18">
        <v>544129157.47</v>
      </c>
      <c r="C45" s="18">
        <v>573134353.31</v>
      </c>
      <c r="D45" s="18">
        <v>585593758.09</v>
      </c>
      <c r="E45" s="57"/>
      <c r="F45" s="58"/>
      <c r="G45" s="57"/>
      <c r="H45" s="58"/>
      <c r="I45" s="1"/>
    </row>
    <row r="46" spans="1:9" ht="15.75">
      <c r="A46" s="19" t="s">
        <v>49</v>
      </c>
      <c r="B46" s="16">
        <f>45593267.97+603347.6</f>
        <v>46196615.57</v>
      </c>
      <c r="C46" s="16">
        <v>133972164.01</v>
      </c>
      <c r="D46" s="16">
        <v>130976579.44</v>
      </c>
      <c r="E46" s="57"/>
      <c r="F46" s="58"/>
      <c r="G46" s="57"/>
      <c r="H46" s="58"/>
      <c r="I46" s="1"/>
    </row>
    <row r="47" spans="1:9" ht="15.75">
      <c r="A47" s="19" t="s">
        <v>50</v>
      </c>
      <c r="B47" s="16">
        <v>43448094.3</v>
      </c>
      <c r="C47" s="16">
        <v>17974520.67</v>
      </c>
      <c r="D47" s="16">
        <v>22953626.47</v>
      </c>
      <c r="E47" s="57"/>
      <c r="F47" s="58"/>
      <c r="G47" s="57"/>
      <c r="H47" s="58"/>
      <c r="I47" s="1"/>
    </row>
    <row r="48" spans="1:9" ht="15.75">
      <c r="A48" s="19" t="s">
        <v>51</v>
      </c>
      <c r="B48" s="16">
        <v>0</v>
      </c>
      <c r="C48" s="16">
        <v>0</v>
      </c>
      <c r="D48" s="16">
        <v>0</v>
      </c>
      <c r="E48" s="57"/>
      <c r="F48" s="58"/>
      <c r="G48" s="57"/>
      <c r="H48" s="58"/>
      <c r="I48" s="1"/>
    </row>
    <row r="49" spans="1:9" ht="15.75">
      <c r="A49" s="11" t="s">
        <v>52</v>
      </c>
      <c r="B49" s="14">
        <v>454484447.6</v>
      </c>
      <c r="C49" s="14">
        <v>421187668.62999994</v>
      </c>
      <c r="D49" s="14">
        <v>431663552.18000007</v>
      </c>
      <c r="E49" s="57"/>
      <c r="F49" s="58"/>
      <c r="G49" s="57"/>
      <c r="H49" s="58"/>
      <c r="I49" s="1"/>
    </row>
    <row r="50" spans="1:9" ht="15.75">
      <c r="A50" s="11" t="s">
        <v>53</v>
      </c>
      <c r="B50" s="13"/>
      <c r="C50" s="13"/>
      <c r="D50" s="13"/>
      <c r="E50" s="57"/>
      <c r="F50" s="58"/>
      <c r="G50" s="57"/>
      <c r="H50" s="58"/>
      <c r="I50" s="1"/>
    </row>
    <row r="51" spans="1:9" ht="15.75">
      <c r="A51" s="11" t="s">
        <v>54</v>
      </c>
      <c r="B51" s="14">
        <v>454484447.6</v>
      </c>
      <c r="C51" s="14">
        <v>421187668.62999994</v>
      </c>
      <c r="D51" s="14">
        <v>431663552.18000007</v>
      </c>
      <c r="E51" s="59">
        <v>10475883.550000131</v>
      </c>
      <c r="F51" s="60"/>
      <c r="G51" s="59">
        <v>-22820895.419999957</v>
      </c>
      <c r="H51" s="60"/>
      <c r="I51" s="1"/>
    </row>
    <row r="52" spans="1:9" ht="15.75">
      <c r="A52" s="26"/>
      <c r="B52" s="27"/>
      <c r="C52" s="27"/>
      <c r="D52" s="27"/>
      <c r="E52" s="27"/>
      <c r="F52" s="27"/>
      <c r="G52" s="27"/>
      <c r="H52" s="27"/>
      <c r="I52" s="27"/>
    </row>
    <row r="53" spans="1:11" ht="15.75">
      <c r="A53" s="28"/>
      <c r="B53" s="25"/>
      <c r="C53" s="25"/>
      <c r="D53" s="25"/>
      <c r="E53" s="25"/>
      <c r="F53" s="25"/>
      <c r="G53" s="25"/>
      <c r="H53" s="25"/>
      <c r="I53" s="25"/>
      <c r="J53" s="29"/>
      <c r="K53" s="29"/>
    </row>
    <row r="54" spans="1:11" ht="14.25">
      <c r="A54" s="37" t="s">
        <v>56</v>
      </c>
      <c r="B54" s="25"/>
      <c r="C54" s="25"/>
      <c r="D54" s="25"/>
      <c r="E54" s="25"/>
      <c r="F54" s="25"/>
      <c r="G54" s="25"/>
      <c r="H54" s="25"/>
      <c r="I54" s="25"/>
      <c r="J54" s="29"/>
      <c r="K54" s="29"/>
    </row>
    <row r="55" spans="1:11" ht="15.75">
      <c r="A55" s="37" t="s">
        <v>57</v>
      </c>
      <c r="B55" s="30"/>
      <c r="C55" s="30"/>
      <c r="D55" s="30"/>
      <c r="E55" s="30"/>
      <c r="F55" s="30"/>
      <c r="G55" s="30"/>
      <c r="H55" s="30"/>
      <c r="I55" s="30"/>
      <c r="J55" s="29"/>
      <c r="K55" s="29"/>
    </row>
    <row r="56" spans="1:11" ht="15.75">
      <c r="A56" s="37" t="s">
        <v>58</v>
      </c>
      <c r="B56" s="30"/>
      <c r="C56" s="30"/>
      <c r="D56" s="30"/>
      <c r="E56" s="30"/>
      <c r="F56" s="30"/>
      <c r="G56" s="30"/>
      <c r="H56" s="30"/>
      <c r="I56" s="30"/>
      <c r="J56" s="29"/>
      <c r="K56" s="29"/>
    </row>
    <row r="57" spans="1:11" ht="15.75">
      <c r="A57" s="28" t="s">
        <v>55</v>
      </c>
      <c r="B57" s="28"/>
      <c r="C57" s="28"/>
      <c r="D57" s="28"/>
      <c r="E57" s="28"/>
      <c r="F57" s="28"/>
      <c r="G57" s="28"/>
      <c r="H57" s="28"/>
      <c r="I57" s="25"/>
      <c r="J57" s="29"/>
      <c r="K57" s="29"/>
    </row>
    <row r="58" spans="1:11" ht="15.75">
      <c r="A58" s="28" t="s">
        <v>55</v>
      </c>
      <c r="B58" s="28"/>
      <c r="C58" s="28"/>
      <c r="D58" s="28"/>
      <c r="E58" s="28"/>
      <c r="F58" s="28"/>
      <c r="G58" s="28"/>
      <c r="H58" s="28"/>
      <c r="I58" s="25"/>
      <c r="J58" s="29"/>
      <c r="K58" s="29"/>
    </row>
    <row r="59" spans="1:18" ht="15.75">
      <c r="A59" s="28" t="s">
        <v>55</v>
      </c>
      <c r="B59" s="28"/>
      <c r="C59" s="28"/>
      <c r="D59" s="28"/>
      <c r="E59" s="28"/>
      <c r="F59" s="28"/>
      <c r="G59" s="28"/>
      <c r="H59" s="28"/>
      <c r="I59" s="25"/>
      <c r="J59" s="29"/>
      <c r="K59" s="29"/>
      <c r="P59" s="29"/>
      <c r="Q59" s="29"/>
      <c r="R59" s="29"/>
    </row>
    <row r="60" spans="1:18" ht="15.75">
      <c r="A60" s="33"/>
      <c r="B60" s="33"/>
      <c r="C60" s="33"/>
      <c r="D60" s="33"/>
      <c r="E60" s="33"/>
      <c r="F60" s="33"/>
      <c r="G60" s="33"/>
      <c r="H60" s="36"/>
      <c r="I60" s="36"/>
      <c r="J60" s="36"/>
      <c r="K60" s="36"/>
      <c r="L60" s="34"/>
      <c r="M60" s="34"/>
      <c r="N60" s="34"/>
      <c r="O60" s="34"/>
      <c r="P60" s="36"/>
      <c r="Q60" s="36"/>
      <c r="R60" s="36"/>
    </row>
    <row r="61" spans="1:18" ht="15.75">
      <c r="A61" s="33"/>
      <c r="B61" s="33"/>
      <c r="C61" s="33"/>
      <c r="D61" s="33"/>
      <c r="E61" s="33"/>
      <c r="F61" s="33"/>
      <c r="G61" s="33"/>
      <c r="H61" s="61"/>
      <c r="I61" s="61"/>
      <c r="J61" s="61"/>
      <c r="K61" s="36"/>
      <c r="L61" s="34"/>
      <c r="M61" s="34"/>
      <c r="N61" s="34"/>
      <c r="O61" s="34"/>
      <c r="P61" s="61"/>
      <c r="Q61" s="61"/>
      <c r="R61" s="61"/>
    </row>
    <row r="62" spans="1:18" ht="15.75">
      <c r="A62" s="33"/>
      <c r="B62" s="33"/>
      <c r="C62" s="33"/>
      <c r="D62" s="33"/>
      <c r="E62" s="33"/>
      <c r="F62" s="33"/>
      <c r="G62" s="33"/>
      <c r="H62" s="61"/>
      <c r="I62" s="61"/>
      <c r="J62" s="61"/>
      <c r="K62" s="36"/>
      <c r="L62" s="34"/>
      <c r="M62" s="34"/>
      <c r="N62" s="34"/>
      <c r="O62" s="34"/>
      <c r="P62" s="33"/>
      <c r="Q62" s="33"/>
      <c r="R62" s="33"/>
    </row>
    <row r="63" spans="1:18" ht="15.75">
      <c r="A63" s="33"/>
      <c r="B63" s="33"/>
      <c r="C63" s="33"/>
      <c r="D63" s="33"/>
      <c r="E63" s="33"/>
      <c r="F63" s="33"/>
      <c r="G63" s="33"/>
      <c r="H63" s="61"/>
      <c r="I63" s="61"/>
      <c r="J63" s="61"/>
      <c r="K63" s="36"/>
      <c r="L63" s="34"/>
      <c r="M63" s="34"/>
      <c r="N63" s="34"/>
      <c r="O63" s="34"/>
      <c r="P63" s="32"/>
      <c r="Q63" s="32"/>
      <c r="R63" s="32"/>
    </row>
    <row r="64" spans="1:18" ht="15.75">
      <c r="A64" s="33"/>
      <c r="B64" s="33"/>
      <c r="C64" s="33"/>
      <c r="D64" s="33"/>
      <c r="E64" s="33"/>
      <c r="F64" s="33"/>
      <c r="G64" s="33"/>
      <c r="H64" s="33"/>
      <c r="I64" s="36"/>
      <c r="J64" s="36"/>
      <c r="K64" s="36"/>
      <c r="L64" s="34"/>
      <c r="M64" s="34"/>
      <c r="N64" s="34"/>
      <c r="O64" s="34"/>
      <c r="P64" s="34"/>
      <c r="Q64" s="34"/>
      <c r="R64" s="34"/>
    </row>
    <row r="65" spans="1:18" ht="15.75">
      <c r="A65" s="33"/>
      <c r="B65" s="33"/>
      <c r="C65" s="33"/>
      <c r="D65" s="33"/>
      <c r="E65" s="33"/>
      <c r="F65" s="33"/>
      <c r="G65" s="33"/>
      <c r="H65" s="33"/>
      <c r="I65" s="36"/>
      <c r="J65" s="36"/>
      <c r="K65" s="36"/>
      <c r="L65" s="34"/>
      <c r="M65" s="34"/>
      <c r="N65" s="34"/>
      <c r="O65" s="34"/>
      <c r="P65" s="34"/>
      <c r="Q65" s="34"/>
      <c r="R65" s="34"/>
    </row>
    <row r="66" spans="1:18" ht="15.75">
      <c r="A66" s="33"/>
      <c r="B66" s="33"/>
      <c r="C66" s="33"/>
      <c r="D66" s="33"/>
      <c r="E66" s="33"/>
      <c r="F66" s="33"/>
      <c r="G66" s="33"/>
      <c r="H66" s="33"/>
      <c r="I66" s="36"/>
      <c r="J66" s="36"/>
      <c r="K66" s="36"/>
      <c r="L66" s="34"/>
      <c r="M66" s="34"/>
      <c r="N66" s="34"/>
      <c r="O66" s="34"/>
      <c r="P66" s="34"/>
      <c r="Q66" s="34"/>
      <c r="R66" s="34"/>
    </row>
    <row r="67" spans="1:18" ht="15.75">
      <c r="A67" s="33"/>
      <c r="B67" s="33"/>
      <c r="C67" s="33"/>
      <c r="D67" s="33"/>
      <c r="E67" s="33"/>
      <c r="F67" s="33"/>
      <c r="G67" s="33"/>
      <c r="H67" s="33"/>
      <c r="I67" s="36"/>
      <c r="J67" s="36"/>
      <c r="K67" s="36"/>
      <c r="L67" s="34"/>
      <c r="M67" s="34"/>
      <c r="N67" s="34"/>
      <c r="O67" s="34"/>
      <c r="P67" s="34"/>
      <c r="Q67" s="34"/>
      <c r="R67" s="34"/>
    </row>
    <row r="68" spans="1:18" ht="15.75">
      <c r="A68" s="33"/>
      <c r="B68" s="33"/>
      <c r="C68" s="33"/>
      <c r="D68" s="33"/>
      <c r="E68" s="33"/>
      <c r="F68" s="33"/>
      <c r="G68" s="33"/>
      <c r="H68" s="33"/>
      <c r="I68" s="36"/>
      <c r="J68" s="36"/>
      <c r="K68" s="36"/>
      <c r="L68" s="34"/>
      <c r="M68" s="34"/>
      <c r="N68" s="34"/>
      <c r="O68" s="34"/>
      <c r="P68" s="34"/>
      <c r="Q68" s="34"/>
      <c r="R68" s="34"/>
    </row>
    <row r="69" spans="1:18" ht="15.75">
      <c r="A69" s="33"/>
      <c r="B69" s="33"/>
      <c r="C69" s="33"/>
      <c r="D69" s="33"/>
      <c r="E69" s="33"/>
      <c r="F69" s="33"/>
      <c r="G69" s="33"/>
      <c r="H69" s="33"/>
      <c r="I69" s="36"/>
      <c r="J69" s="36"/>
      <c r="K69" s="36"/>
      <c r="L69" s="34"/>
      <c r="M69" s="34"/>
      <c r="N69" s="34"/>
      <c r="O69" s="34"/>
      <c r="P69" s="34"/>
      <c r="Q69" s="34"/>
      <c r="R69" s="34"/>
    </row>
    <row r="70" spans="1:18" ht="15.75">
      <c r="A70" s="35"/>
      <c r="B70" s="35"/>
      <c r="C70" s="33"/>
      <c r="D70" s="33"/>
      <c r="E70" s="33"/>
      <c r="F70" s="33"/>
      <c r="G70" s="33"/>
      <c r="H70" s="33"/>
      <c r="I70" s="33"/>
      <c r="J70" s="33"/>
      <c r="K70" s="36"/>
      <c r="L70" s="34"/>
      <c r="M70" s="34"/>
      <c r="N70" s="34"/>
      <c r="O70" s="34"/>
      <c r="P70" s="32"/>
      <c r="Q70" s="34"/>
      <c r="R70" s="34"/>
    </row>
    <row r="71" spans="1:18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6"/>
      <c r="L71" s="34"/>
      <c r="M71" s="34"/>
      <c r="N71" s="34"/>
      <c r="O71" s="34"/>
      <c r="P71" s="32"/>
      <c r="Q71" s="34"/>
      <c r="R71" s="34"/>
    </row>
    <row r="72" spans="1:18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6"/>
      <c r="L72" s="34"/>
      <c r="M72" s="34"/>
      <c r="N72" s="34"/>
      <c r="O72" s="34"/>
      <c r="P72" s="32"/>
      <c r="Q72" s="34"/>
      <c r="R72" s="34"/>
    </row>
    <row r="73" spans="1:18" ht="15.75">
      <c r="A73" s="33"/>
      <c r="B73" s="33"/>
      <c r="C73" s="33"/>
      <c r="D73" s="33"/>
      <c r="E73" s="33"/>
      <c r="F73" s="33"/>
      <c r="G73" s="33"/>
      <c r="H73" s="33"/>
      <c r="I73" s="36"/>
      <c r="J73" s="36"/>
      <c r="K73" s="36"/>
      <c r="L73" s="34"/>
      <c r="M73" s="34"/>
      <c r="N73" s="34"/>
      <c r="O73" s="34"/>
      <c r="P73" s="34"/>
      <c r="Q73" s="34"/>
      <c r="R73" s="34"/>
    </row>
    <row r="74" spans="1:18" ht="15.75">
      <c r="A74" s="33"/>
      <c r="B74" s="33"/>
      <c r="C74" s="33"/>
      <c r="D74" s="33"/>
      <c r="E74" s="33"/>
      <c r="F74" s="33"/>
      <c r="G74" s="33"/>
      <c r="H74" s="33"/>
      <c r="I74" s="36"/>
      <c r="J74" s="36"/>
      <c r="K74" s="36"/>
      <c r="L74" s="34"/>
      <c r="M74" s="34"/>
      <c r="N74" s="34"/>
      <c r="O74" s="34"/>
      <c r="P74" s="34"/>
      <c r="Q74" s="34"/>
      <c r="R74" s="34"/>
    </row>
    <row r="75" spans="1:18" ht="15.75">
      <c r="A75" s="33"/>
      <c r="B75" s="33"/>
      <c r="C75" s="33"/>
      <c r="D75" s="33"/>
      <c r="E75" s="33"/>
      <c r="F75" s="33"/>
      <c r="G75" s="33"/>
      <c r="H75" s="33"/>
      <c r="I75" s="36"/>
      <c r="J75" s="36"/>
      <c r="K75" s="36"/>
      <c r="L75" s="34"/>
      <c r="M75" s="34"/>
      <c r="N75" s="34"/>
      <c r="O75" s="34"/>
      <c r="P75" s="34"/>
      <c r="Q75" s="34"/>
      <c r="R75" s="34"/>
    </row>
    <row r="76" spans="1:18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4"/>
      <c r="M76" s="34"/>
      <c r="N76" s="34"/>
      <c r="O76" s="34"/>
      <c r="P76" s="34"/>
      <c r="Q76" s="34"/>
      <c r="R76" s="34"/>
    </row>
    <row r="77" spans="1:18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4"/>
      <c r="M77" s="34"/>
      <c r="N77" s="34"/>
      <c r="O77" s="34"/>
      <c r="P77" s="34"/>
      <c r="Q77" s="34"/>
      <c r="R77" s="34"/>
    </row>
    <row r="78" spans="1:18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4"/>
      <c r="M78" s="34"/>
      <c r="N78" s="34"/>
      <c r="O78" s="34"/>
      <c r="P78" s="34"/>
      <c r="Q78" s="34"/>
      <c r="R78" s="34"/>
    </row>
    <row r="79" spans="1:18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</sheetData>
  <sheetProtection sheet="1" objects="1" scenarios="1"/>
  <mergeCells count="57">
    <mergeCell ref="P61:R61"/>
    <mergeCell ref="H61:J61"/>
    <mergeCell ref="H62:J62"/>
    <mergeCell ref="H63:J63"/>
    <mergeCell ref="E51:F51"/>
    <mergeCell ref="G51:H51"/>
    <mergeCell ref="E49:F49"/>
    <mergeCell ref="G49:H49"/>
    <mergeCell ref="E50:F50"/>
    <mergeCell ref="G50:H50"/>
    <mergeCell ref="E47:F47"/>
    <mergeCell ref="G47:H47"/>
    <mergeCell ref="E48:F48"/>
    <mergeCell ref="G48:H48"/>
    <mergeCell ref="E45:F45"/>
    <mergeCell ref="G45:H45"/>
    <mergeCell ref="E46:F46"/>
    <mergeCell ref="G46:H46"/>
    <mergeCell ref="B43:D43"/>
    <mergeCell ref="E43:H43"/>
    <mergeCell ref="E44:F44"/>
    <mergeCell ref="G44:H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7:B28"/>
    <mergeCell ref="C27:E27"/>
    <mergeCell ref="F27:G27"/>
    <mergeCell ref="H27:H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3:H3"/>
    <mergeCell ref="A4:H4"/>
    <mergeCell ref="A5:H5"/>
    <mergeCell ref="A12:B13"/>
    <mergeCell ref="C12:E12"/>
    <mergeCell ref="F12:G12"/>
    <mergeCell ref="H12:H13"/>
  </mergeCells>
  <printOptions/>
  <pageMargins left="0.79" right="0.26" top="1" bottom="1" header="0.492125985" footer="0.492125985"/>
  <pageSetup orientation="portrait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</dc:creator>
  <cp:keywords/>
  <dc:description/>
  <cp:lastModifiedBy>Renato Kaiser</cp:lastModifiedBy>
  <cp:lastPrinted>2002-09-20T14:22:36Z</cp:lastPrinted>
  <dcterms:created xsi:type="dcterms:W3CDTF">2002-09-20T10:10:34Z</dcterms:created>
  <dcterms:modified xsi:type="dcterms:W3CDTF">2002-10-04T12:34:18Z</dcterms:modified>
  <cp:category/>
  <cp:version/>
  <cp:contentType/>
  <cp:contentStatus/>
</cp:coreProperties>
</file>