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<sst xmlns="http://schemas.openxmlformats.org/spreadsheetml/2006/main" count="72" uniqueCount="60">
  <si>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RESULTADOS NOMINAL E PRIMÁRIO</t>
  </si>
  <si>
    <t>(Art.  53, Inciso III da LC. 101/00)</t>
  </si>
  <si>
    <t xml:space="preserve">ADMINISTRAÇÃO DIRETA, INDIRETA E FUNDACIONAL </t>
  </si>
  <si>
    <t>MUNICÍPIO DE GUARULHOS</t>
  </si>
  <si>
    <t>5º BIMESTRE DE 2002</t>
  </si>
  <si>
    <t>RESULTADO PRIMÁRIO</t>
  </si>
  <si>
    <t>Valores expressos em R$</t>
  </si>
  <si>
    <t>RECEITAS FISCAIS</t>
  </si>
  <si>
    <t>Previsão Atualizada</t>
  </si>
  <si>
    <t>Realização</t>
  </si>
  <si>
    <t>Período Exercício Anterior</t>
  </si>
  <si>
    <t>Anual</t>
  </si>
  <si>
    <t>Do Bimestre</t>
  </si>
  <si>
    <t>Até o Bimestre</t>
  </si>
  <si>
    <t>No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</si>
  <si>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</si>
  <si>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</si>
  <si>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</si>
  <si>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</si>
  <si>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</si>
  <si>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Receitas de Privatizações</t>
  </si>
  <si>
    <t xml:space="preserve">     Receitas de Anulação de Restos a Pagar</t>
  </si>
  <si>
    <t xml:space="preserve">     Rend. de aplicações Financeiras</t>
  </si>
  <si>
    <t xml:space="preserve">     Retorno de Operações de Crédito</t>
  </si>
  <si>
    <t xml:space="preserve">     Receita Transf. Intragovernamental</t>
  </si>
  <si>
    <t xml:space="preserve">     Subtotal</t>
  </si>
  <si>
    <t>Total das Receitas Fiscais</t>
  </si>
  <si>
    <t>DESPESAS FISCAIS</t>
  </si>
  <si>
    <t>Dotação Atualizada</t>
  </si>
  <si>
    <t>Despesas Liquidadas</t>
  </si>
  <si>
    <t>Período Exerc. Ant.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</si>
  <si>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</si>
  <si>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</si>
  <si>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</si>
  <si>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</si>
  <si>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</si>
  <si>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</si>
  <si>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 xml:space="preserve">     Aquis.Tít.Capital já integralizado</t>
  </si>
  <si>
    <t xml:space="preserve">      Desp. Transf. Intragovernamental </t>
  </si>
  <si>
    <t>Total das Despesas Fiscais</t>
  </si>
  <si>
    <t>RESULTADO NOMINAL</t>
  </si>
  <si>
    <t>SALDO</t>
  </si>
  <si>
    <t>ESPECIFICAÇÃO</t>
  </si>
  <si>
    <t>Exerc. Anterior (A)</t>
  </si>
  <si>
    <t xml:space="preserve"> Bimestre Anterior (B)</t>
  </si>
  <si>
    <t>Bimestre Atual (C)</t>
  </si>
  <si>
    <t>No Bimestre (C-B)</t>
  </si>
  <si>
    <t>Até o Bimestre (C-A)</t>
  </si>
  <si>
    <t>I.     Dívida Consolidada</t>
  </si>
  <si>
    <t xml:space="preserve">  (-)  Disponibilidade de Caixa</t>
  </si>
  <si>
    <t xml:space="preserve">  (-)  Aplicações Financeiras</t>
  </si>
  <si>
    <t xml:space="preserve">  (-)  Demais Ativos Financeiros</t>
  </si>
  <si>
    <t>II.   Dívida Consolidada Líquida</t>
  </si>
  <si>
    <t>III.  Receitas de Privatizações</t>
  </si>
  <si>
    <t>IV.  Dívida Fiscal Líquida (II+III)</t>
  </si>
  <si>
    <t xml:space="preserve"> </t>
  </si>
  <si>
    <t xml:space="preserve">                e o valor devido ao Banco Pontual foi reduzido de acordo com estudos técnicos da Fundação Getúlio Vargas e Parecer Jurídico desta Municipalidade, </t>
  </si>
  <si>
    <t xml:space="preserve">                constantes no P. A. nº 4611/02.  </t>
  </si>
  <si>
    <t>Modelo 5</t>
  </si>
  <si>
    <t xml:space="preserve"> OBS.:  1-) Os saldos devedores dos contratos com os Bancos Schahim Cury e Pontual que fazem parte da Dívida Consolidada estão sendo questionados judicialmente,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</si>
</sst>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mediumGray">
        <fgColor indexed="22"/>
        <bgColor indexed="23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" xfId="0" applyBorder="1" applyAlignment="1" applyProtection="1">
      <alignment/>
      <protection hidden="1"/>
    </xf>
    <xf numFmtId="0" fontId="0" fillId="0" borderId="1" xfId="0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/>
      <protection hidden="1"/>
    </xf>
    <xf numFmtId="4" fontId="6" fillId="0" borderId="2" xfId="0" applyNumberFormat="1" applyFont="1" applyBorder="1" applyAlignment="1" applyProtection="1">
      <alignment/>
      <protection hidden="1"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2" xfId="0" applyNumberFormat="1" applyFont="1" applyBorder="1" applyAlignment="1" applyProtection="1">
      <alignment/>
      <protection hidden="1"/>
    </xf>
    <xf numFmtId="4" fontId="7" fillId="0" borderId="2" xfId="0" applyNumberFormat="1" applyFont="1" applyBorder="1" applyAlignment="1" applyProtection="1">
      <alignment/>
      <protection hidden="1"/>
    </xf>
    <xf numFmtId="4" fontId="7" fillId="0" borderId="2" xfId="0" applyNumberFormat="1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 vertical="center"/>
      <protection hidden="1"/>
    </xf>
    <xf numFmtId="4" fontId="6" fillId="0" borderId="2" xfId="0" applyNumberFormat="1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/>
      <protection hidden="1"/>
    </xf>
    <xf numFmtId="4" fontId="7" fillId="0" borderId="2" xfId="0" applyNumberFormat="1" applyFont="1" applyBorder="1" applyAlignment="1" applyProtection="1">
      <alignment/>
      <protection locked="0"/>
    </xf>
    <xf numFmtId="4" fontId="6" fillId="0" borderId="3" xfId="0" applyNumberFormat="1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>
      <alignment horizontal="right"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0" xfId="17" applyFont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" fillId="0" borderId="0" xfId="0" applyFont="1" applyAlignment="1" applyProtection="1">
      <alignment horizontal="center"/>
      <protection hidden="1"/>
    </xf>
    <xf numFmtId="4" fontId="6" fillId="0" borderId="4" xfId="0" applyNumberFormat="1" applyFont="1" applyBorder="1" applyAlignment="1" applyProtection="1">
      <alignment/>
      <protection hidden="1"/>
    </xf>
    <xf numFmtId="4" fontId="6" fillId="0" borderId="5" xfId="0" applyNumberFormat="1" applyFont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9" fillId="0" borderId="5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/>
      <protection hidden="1"/>
    </xf>
    <xf numFmtId="0" fontId="4" fillId="0" borderId="2" xfId="0" applyFont="1" applyBorder="1" applyAlignment="1" applyProtection="1">
      <alignment/>
      <protection hidden="1"/>
    </xf>
    <xf numFmtId="0" fontId="8" fillId="0" borderId="2" xfId="0" applyFont="1" applyBorder="1" applyAlignment="1" applyProtection="1">
      <alignment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</cellXfs>
  <cellStyles count="7">
    <cellStyle name="Normal" xfId="0"/>
    <cellStyle name="Currency" xfId="15"/>
    <cellStyle name="Currency [0]" xfId="16"/>
    <cellStyle name="Normal_PUBLICAÇÃO TODOS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workbookViewId="0" topLeftCell="A1">
      <selection activeCell="A58" sqref="A58"/>
    </sheetView>
  </sheetViews>
  <sheetFormatPr defaultColWidth="9.140625" defaultRowHeight="12.75"/>
  <cols>
    <col min="1" max="1" width="33.00390625" style="0" customWidth="1"/>
    <col min="2" max="2" width="15.140625" style="0" customWidth="1"/>
    <col min="3" max="4" width="15.28125" style="0" customWidth="1"/>
    <col min="5" max="6" width="14.8515625" style="0" customWidth="1"/>
    <col min="7" max="7" width="15.28125" style="0" customWidth="1"/>
    <col min="8" max="8" width="18.8515625" style="0" customWidth="1"/>
  </cols>
  <sheetData>
    <row r="1" ht="12.75">
      <c r="H1" s="27" t="s">
        <v>58</v>
      </c>
    </row>
    <row r="3" spans="1:9" ht="22.5">
      <c r="A3" s="36" t="s">
        <v>0</v>
      </c>
      <c r="B3" s="36"/>
      <c r="C3" s="36"/>
      <c r="D3" s="36"/>
      <c r="E3" s="36"/>
      <c r="F3" s="36"/>
      <c r="G3" s="36"/>
      <c r="H3" s="36"/>
      <c r="I3" s="1"/>
    </row>
    <row r="4" spans="1:9" ht="18.75">
      <c r="A4" s="55" t="s">
        <v>1</v>
      </c>
      <c r="B4" s="55"/>
      <c r="C4" s="55"/>
      <c r="D4" s="55"/>
      <c r="E4" s="55"/>
      <c r="F4" s="55"/>
      <c r="G4" s="55"/>
      <c r="H4" s="55"/>
      <c r="I4" s="1"/>
    </row>
    <row r="5" spans="1:9" ht="18.75">
      <c r="A5" s="55" t="s">
        <v>2</v>
      </c>
      <c r="B5" s="55"/>
      <c r="C5" s="55"/>
      <c r="D5" s="55"/>
      <c r="E5" s="55"/>
      <c r="F5" s="55"/>
      <c r="G5" s="55"/>
      <c r="H5" s="55"/>
      <c r="I5" s="1"/>
    </row>
    <row r="6" spans="1:9" ht="18.75">
      <c r="A6" s="1"/>
      <c r="B6" s="2"/>
      <c r="C6" s="1"/>
      <c r="D6" s="1"/>
      <c r="E6" s="1"/>
      <c r="F6" s="1"/>
      <c r="G6" s="1"/>
      <c r="H6" s="1"/>
      <c r="I6" s="1"/>
    </row>
    <row r="7" spans="1:9" ht="18.75">
      <c r="A7" s="1"/>
      <c r="B7" s="2"/>
      <c r="C7" s="1"/>
      <c r="D7" s="1"/>
      <c r="E7" s="1"/>
      <c r="F7" s="1"/>
      <c r="G7" s="1"/>
      <c r="H7" s="1"/>
      <c r="I7" s="1"/>
    </row>
    <row r="8" spans="1:9" ht="18.75">
      <c r="A8" s="3" t="s">
        <v>3</v>
      </c>
      <c r="B8" s="2"/>
      <c r="C8" s="1"/>
      <c r="D8" s="1"/>
      <c r="E8" s="1"/>
      <c r="F8" s="1"/>
      <c r="G8" s="1"/>
      <c r="H8" s="1"/>
      <c r="I8" s="1"/>
    </row>
    <row r="9" spans="1:9" ht="18.75">
      <c r="A9" s="3" t="s">
        <v>4</v>
      </c>
      <c r="B9" s="2"/>
      <c r="C9" s="1"/>
      <c r="D9" s="1"/>
      <c r="E9" s="1"/>
      <c r="F9" s="1"/>
      <c r="G9" s="1"/>
      <c r="H9" s="1"/>
      <c r="I9" s="1"/>
    </row>
    <row r="10" spans="1:9" ht="15.75">
      <c r="A10" s="4"/>
      <c r="B10" s="5"/>
      <c r="C10" s="5"/>
      <c r="D10" s="5"/>
      <c r="E10" s="5"/>
      <c r="F10" s="5"/>
      <c r="G10" s="6"/>
      <c r="H10" s="1"/>
      <c r="I10" s="1"/>
    </row>
    <row r="11" spans="1:9" ht="15.75">
      <c r="A11" s="4" t="s">
        <v>5</v>
      </c>
      <c r="B11" s="7"/>
      <c r="C11" s="7"/>
      <c r="D11" s="7"/>
      <c r="E11" s="7"/>
      <c r="F11" s="7"/>
      <c r="G11" s="8"/>
      <c r="H11" s="9" t="s">
        <v>6</v>
      </c>
      <c r="I11" s="1"/>
    </row>
    <row r="12" spans="1:9" ht="21" customHeight="1">
      <c r="A12" s="56" t="s">
        <v>7</v>
      </c>
      <c r="B12" s="56"/>
      <c r="C12" s="57" t="s">
        <v>8</v>
      </c>
      <c r="D12" s="57"/>
      <c r="E12" s="57"/>
      <c r="F12" s="57" t="s">
        <v>9</v>
      </c>
      <c r="G12" s="57"/>
      <c r="H12" s="58" t="s">
        <v>10</v>
      </c>
      <c r="I12" s="1"/>
    </row>
    <row r="13" spans="1:9" ht="19.5" customHeight="1">
      <c r="A13" s="56"/>
      <c r="B13" s="56"/>
      <c r="C13" s="10" t="s">
        <v>11</v>
      </c>
      <c r="D13" s="10" t="s">
        <v>12</v>
      </c>
      <c r="E13" s="10" t="s">
        <v>13</v>
      </c>
      <c r="F13" s="10" t="s">
        <v>14</v>
      </c>
      <c r="G13" s="10" t="s">
        <v>13</v>
      </c>
      <c r="H13" s="58"/>
      <c r="I13" s="1"/>
    </row>
    <row r="14" spans="1:9" ht="15.75">
      <c r="A14" s="47" t="s">
        <v>15</v>
      </c>
      <c r="B14" s="47"/>
      <c r="C14" s="12">
        <v>830449270</v>
      </c>
      <c r="D14" s="12">
        <v>138408211.71</v>
      </c>
      <c r="E14" s="12">
        <v>692041058.5500001</v>
      </c>
      <c r="F14" s="12">
        <v>138282658.78999996</v>
      </c>
      <c r="G14" s="12">
        <v>662341070.77</v>
      </c>
      <c r="H14" s="13">
        <v>629267649.52</v>
      </c>
      <c r="I14" s="1"/>
    </row>
    <row r="15" spans="1:9" ht="15.75">
      <c r="A15" s="47" t="s">
        <v>16</v>
      </c>
      <c r="B15" s="47"/>
      <c r="C15" s="12">
        <v>35180420</v>
      </c>
      <c r="D15" s="12">
        <v>5863403.34</v>
      </c>
      <c r="E15" s="12">
        <v>29317016.7</v>
      </c>
      <c r="F15" s="12">
        <v>3232387.64</v>
      </c>
      <c r="G15" s="12">
        <v>4611990.37</v>
      </c>
      <c r="H15" s="13">
        <v>1669106.47</v>
      </c>
      <c r="I15" s="1"/>
    </row>
    <row r="16" spans="1:9" ht="15.75">
      <c r="A16" s="47" t="s">
        <v>17</v>
      </c>
      <c r="B16" s="47"/>
      <c r="C16" s="12">
        <v>865629690</v>
      </c>
      <c r="D16" s="12">
        <v>144271615.05</v>
      </c>
      <c r="E16" s="12">
        <v>721358075.2500001</v>
      </c>
      <c r="F16" s="12">
        <v>141515046.42999995</v>
      </c>
      <c r="G16" s="12">
        <v>666953061.14</v>
      </c>
      <c r="H16" s="14">
        <v>630936755.99</v>
      </c>
      <c r="I16" s="1"/>
    </row>
    <row r="17" spans="1:9" ht="15.75">
      <c r="A17" s="47" t="s">
        <v>18</v>
      </c>
      <c r="B17" s="47"/>
      <c r="C17" s="15"/>
      <c r="D17" s="15"/>
      <c r="E17" s="15"/>
      <c r="F17" s="15"/>
      <c r="G17" s="15"/>
      <c r="H17" s="14"/>
      <c r="I17" s="1"/>
    </row>
    <row r="18" spans="1:9" ht="12.75">
      <c r="A18" s="46" t="s">
        <v>19</v>
      </c>
      <c r="B18" s="46"/>
      <c r="C18" s="15">
        <v>10000000</v>
      </c>
      <c r="D18" s="15">
        <v>1666666.67</v>
      </c>
      <c r="E18" s="15">
        <v>8333333.35</v>
      </c>
      <c r="F18" s="15">
        <v>0</v>
      </c>
      <c r="G18" s="15">
        <v>0</v>
      </c>
      <c r="H18" s="13">
        <v>0</v>
      </c>
      <c r="I18" s="1"/>
    </row>
    <row r="19" spans="1:9" ht="12.75">
      <c r="A19" s="46" t="s">
        <v>20</v>
      </c>
      <c r="B19" s="46"/>
      <c r="C19" s="16"/>
      <c r="D19" s="16"/>
      <c r="E19" s="16"/>
      <c r="F19" s="16"/>
      <c r="G19" s="16"/>
      <c r="H19" s="13"/>
      <c r="I19" s="1"/>
    </row>
    <row r="20" spans="1:9" ht="12.75">
      <c r="A20" s="46" t="s">
        <v>21</v>
      </c>
      <c r="B20" s="46"/>
      <c r="C20" s="16">
        <v>52500</v>
      </c>
      <c r="D20" s="16">
        <f>C20/6</f>
        <v>8750</v>
      </c>
      <c r="E20" s="16">
        <f>D20*5</f>
        <v>43750</v>
      </c>
      <c r="F20" s="16">
        <v>73663.38</v>
      </c>
      <c r="G20" s="16">
        <v>402609.54</v>
      </c>
      <c r="H20" s="13">
        <v>435202.82</v>
      </c>
      <c r="I20" s="1"/>
    </row>
    <row r="21" spans="1:9" ht="12.75">
      <c r="A21" s="46" t="s">
        <v>22</v>
      </c>
      <c r="B21" s="46"/>
      <c r="C21" s="16">
        <f>2152500+6422000+395000</f>
        <v>8969500</v>
      </c>
      <c r="D21" s="16">
        <f>C21/6</f>
        <v>1494916.6666666667</v>
      </c>
      <c r="E21" s="16">
        <f>D21*5</f>
        <v>7474583.333333334</v>
      </c>
      <c r="F21" s="16">
        <v>2651461.45</v>
      </c>
      <c r="G21" s="16">
        <v>8726039.37</v>
      </c>
      <c r="H21" s="13">
        <v>6440879.94</v>
      </c>
      <c r="I21" s="1"/>
    </row>
    <row r="22" spans="1:9" ht="12.75">
      <c r="A22" s="46" t="s">
        <v>23</v>
      </c>
      <c r="B22" s="46"/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3"/>
      <c r="I22" s="1"/>
    </row>
    <row r="23" spans="1:9" ht="12.75">
      <c r="A23" s="46" t="s">
        <v>24</v>
      </c>
      <c r="B23" s="46"/>
      <c r="C23" s="16"/>
      <c r="D23" s="16"/>
      <c r="E23" s="16"/>
      <c r="F23" s="16"/>
      <c r="G23" s="16"/>
      <c r="H23" s="13"/>
      <c r="I23" s="1"/>
    </row>
    <row r="24" spans="1:9" ht="15.75">
      <c r="A24" s="47" t="s">
        <v>25</v>
      </c>
      <c r="B24" s="47"/>
      <c r="C24" s="12">
        <v>19022000</v>
      </c>
      <c r="D24" s="12">
        <v>3170333.336666667</v>
      </c>
      <c r="E24" s="12">
        <v>15851666.683333334</v>
      </c>
      <c r="F24" s="12">
        <v>2725124.83</v>
      </c>
      <c r="G24" s="12">
        <v>9128648.909999998</v>
      </c>
      <c r="H24" s="14">
        <v>6876082.760000001</v>
      </c>
      <c r="I24" s="1"/>
    </row>
    <row r="25" spans="1:9" ht="15.75">
      <c r="A25" s="47" t="s">
        <v>26</v>
      </c>
      <c r="B25" s="47"/>
      <c r="C25" s="12">
        <v>846607690</v>
      </c>
      <c r="D25" s="12">
        <v>141101281.71333334</v>
      </c>
      <c r="E25" s="12">
        <v>705506408.5666668</v>
      </c>
      <c r="F25" s="12">
        <v>138789921.59999993</v>
      </c>
      <c r="G25" s="12">
        <v>657824412.23</v>
      </c>
      <c r="H25" s="14">
        <v>624060673.23</v>
      </c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49" t="s">
        <v>27</v>
      </c>
      <c r="B27" s="49"/>
      <c r="C27" s="50" t="s">
        <v>28</v>
      </c>
      <c r="D27" s="51"/>
      <c r="E27" s="52"/>
      <c r="F27" s="50" t="s">
        <v>29</v>
      </c>
      <c r="G27" s="52"/>
      <c r="H27" s="53" t="s">
        <v>30</v>
      </c>
      <c r="I27" s="1"/>
    </row>
    <row r="28" spans="1:9" ht="12.75">
      <c r="A28" s="49"/>
      <c r="B28" s="49"/>
      <c r="C28" s="10" t="s">
        <v>11</v>
      </c>
      <c r="D28" s="10" t="s">
        <v>12</v>
      </c>
      <c r="E28" s="10" t="s">
        <v>13</v>
      </c>
      <c r="F28" s="10" t="s">
        <v>14</v>
      </c>
      <c r="G28" s="10" t="s">
        <v>13</v>
      </c>
      <c r="H28" s="54"/>
      <c r="I28" s="1"/>
    </row>
    <row r="29" spans="1:9" ht="15.75">
      <c r="A29" s="47" t="s">
        <v>31</v>
      </c>
      <c r="B29" s="47"/>
      <c r="C29" s="12">
        <v>717920043.38</v>
      </c>
      <c r="D29" s="18">
        <f>C29/6</f>
        <v>119653340.56333333</v>
      </c>
      <c r="E29" s="18">
        <f>D29*5</f>
        <v>598266702.8166666</v>
      </c>
      <c r="F29" s="12">
        <v>126320943.47</v>
      </c>
      <c r="G29" s="12">
        <v>536374538.34000003</v>
      </c>
      <c r="H29" s="13">
        <v>506153386.72</v>
      </c>
      <c r="I29" s="1"/>
    </row>
    <row r="30" spans="1:9" ht="15.75">
      <c r="A30" s="48" t="s">
        <v>32</v>
      </c>
      <c r="B30" s="48"/>
      <c r="C30" s="15">
        <v>1365534.24</v>
      </c>
      <c r="D30" s="16">
        <f>C30/6</f>
        <v>227589.04</v>
      </c>
      <c r="E30" s="16">
        <f>D30*5</f>
        <v>1137945.2</v>
      </c>
      <c r="F30" s="15">
        <v>250543.58</v>
      </c>
      <c r="G30" s="15">
        <v>1166068.2</v>
      </c>
      <c r="H30" s="20">
        <v>3006235.59</v>
      </c>
      <c r="I30" s="1"/>
    </row>
    <row r="31" spans="1:9" ht="15.75">
      <c r="A31" s="47" t="s">
        <v>33</v>
      </c>
      <c r="B31" s="47"/>
      <c r="C31" s="12">
        <v>716554509.14</v>
      </c>
      <c r="D31" s="12">
        <v>119425751.52333333</v>
      </c>
      <c r="E31" s="12">
        <v>597128757.6166666</v>
      </c>
      <c r="F31" s="12">
        <v>126070399.89</v>
      </c>
      <c r="G31" s="12">
        <v>535208470.14000005</v>
      </c>
      <c r="H31" s="14">
        <v>503147151.13000005</v>
      </c>
      <c r="I31" s="1"/>
    </row>
    <row r="32" spans="1:9" ht="15.75">
      <c r="A32" s="47" t="s">
        <v>34</v>
      </c>
      <c r="B32" s="47"/>
      <c r="C32" s="12">
        <v>186747390.32</v>
      </c>
      <c r="D32" s="18">
        <f>C32/6</f>
        <v>31124565.05333333</v>
      </c>
      <c r="E32" s="18">
        <f>D32*5</f>
        <v>155622825.26666665</v>
      </c>
      <c r="F32" s="12">
        <v>20630013.65</v>
      </c>
      <c r="G32" s="12">
        <v>61868813.1</v>
      </c>
      <c r="H32" s="13">
        <v>43155469.23</v>
      </c>
      <c r="I32" s="1"/>
    </row>
    <row r="33" spans="1:9" ht="15.75">
      <c r="A33" s="47" t="s">
        <v>18</v>
      </c>
      <c r="B33" s="47"/>
      <c r="C33" s="12">
        <f>SUM(C34:C37)</f>
        <v>10228415</v>
      </c>
      <c r="D33" s="12">
        <f>SUM(D34:D37)</f>
        <v>1704735.8333333333</v>
      </c>
      <c r="E33" s="12">
        <f>SUM(E34:E37)</f>
        <v>8523679.166666666</v>
      </c>
      <c r="F33" s="12">
        <v>1948442.59</v>
      </c>
      <c r="G33" s="12">
        <v>10029257.68</v>
      </c>
      <c r="H33" s="14">
        <v>8427757.89</v>
      </c>
      <c r="I33" s="1"/>
    </row>
    <row r="34" spans="1:9" ht="12.75">
      <c r="A34" s="46" t="s">
        <v>35</v>
      </c>
      <c r="B34" s="46"/>
      <c r="C34" s="15">
        <v>10228415</v>
      </c>
      <c r="D34" s="16">
        <f>C34/6</f>
        <v>1704735.8333333333</v>
      </c>
      <c r="E34" s="16">
        <f>D34*5</f>
        <v>8523679.166666666</v>
      </c>
      <c r="F34" s="15">
        <v>1948442.59</v>
      </c>
      <c r="G34" s="15">
        <v>10029257.68</v>
      </c>
      <c r="H34" s="20">
        <v>8427757.89</v>
      </c>
      <c r="I34" s="1"/>
    </row>
    <row r="35" spans="1:9" ht="12.75">
      <c r="A35" s="46" t="s">
        <v>36</v>
      </c>
      <c r="B35" s="46"/>
      <c r="C35" s="16"/>
      <c r="D35" s="16"/>
      <c r="E35" s="16"/>
      <c r="F35" s="16"/>
      <c r="G35" s="16"/>
      <c r="H35" s="20"/>
      <c r="I35" s="1"/>
    </row>
    <row r="36" spans="1:9" ht="12.75">
      <c r="A36" s="46" t="s">
        <v>37</v>
      </c>
      <c r="B36" s="46"/>
      <c r="C36" s="16"/>
      <c r="D36" s="16"/>
      <c r="E36" s="16"/>
      <c r="F36" s="16"/>
      <c r="G36" s="16"/>
      <c r="H36" s="20"/>
      <c r="I36" s="1"/>
    </row>
    <row r="37" spans="1:9" ht="12.75">
      <c r="A37" s="46" t="s">
        <v>38</v>
      </c>
      <c r="B37" s="46"/>
      <c r="C37" s="16"/>
      <c r="D37" s="16"/>
      <c r="E37" s="16"/>
      <c r="F37" s="16"/>
      <c r="G37" s="16"/>
      <c r="H37" s="20"/>
      <c r="I37" s="1"/>
    </row>
    <row r="38" spans="1:9" ht="15.75">
      <c r="A38" s="47" t="s">
        <v>33</v>
      </c>
      <c r="B38" s="47"/>
      <c r="C38" s="12">
        <f>C32-C33</f>
        <v>176518975.32</v>
      </c>
      <c r="D38" s="12">
        <f>D32-D33</f>
        <v>29419829.22</v>
      </c>
      <c r="E38" s="12">
        <f>E32-E33</f>
        <v>147099146.1</v>
      </c>
      <c r="F38" s="12">
        <v>18681571.06</v>
      </c>
      <c r="G38" s="12">
        <v>51839555.42</v>
      </c>
      <c r="H38" s="14">
        <v>34727711.339999996</v>
      </c>
      <c r="I38" s="1"/>
    </row>
    <row r="39" spans="1:9" ht="15.75">
      <c r="A39" s="47" t="s">
        <v>39</v>
      </c>
      <c r="B39" s="47"/>
      <c r="C39" s="21">
        <f>C31+C38</f>
        <v>893073484.46</v>
      </c>
      <c r="D39" s="21">
        <f>D31+D38</f>
        <v>148845580.74333334</v>
      </c>
      <c r="E39" s="21">
        <f>E31+E38</f>
        <v>744227903.7166666</v>
      </c>
      <c r="F39" s="21">
        <v>144751970.95</v>
      </c>
      <c r="G39" s="21">
        <v>587048025.5600001</v>
      </c>
      <c r="H39" s="14">
        <v>537874862.47</v>
      </c>
      <c r="I39" s="1"/>
    </row>
    <row r="40" spans="1:9" ht="15.75">
      <c r="A40" s="47" t="s">
        <v>5</v>
      </c>
      <c r="B40" s="47"/>
      <c r="C40" s="12">
        <f>C25-C39</f>
        <v>-46465794.46000004</v>
      </c>
      <c r="D40" s="12">
        <f>D25-D39</f>
        <v>-7744299.030000001</v>
      </c>
      <c r="E40" s="12">
        <f>E25-E39</f>
        <v>-38721495.14999974</v>
      </c>
      <c r="F40" s="12">
        <v>-5962049.350000054</v>
      </c>
      <c r="G40" s="12">
        <v>70776386.66999996</v>
      </c>
      <c r="H40" s="14">
        <v>86185810.75999999</v>
      </c>
      <c r="I40" s="1"/>
    </row>
    <row r="41" spans="1:9" ht="15.75">
      <c r="A41" s="4"/>
      <c r="B41" s="5"/>
      <c r="C41" s="5"/>
      <c r="D41" s="5"/>
      <c r="E41" s="5"/>
      <c r="F41" s="5"/>
      <c r="G41" s="5"/>
      <c r="H41" s="5"/>
      <c r="I41" s="1"/>
    </row>
    <row r="42" spans="1:9" ht="15.75">
      <c r="A42" s="22"/>
      <c r="B42" s="1"/>
      <c r="C42" s="1"/>
      <c r="D42" s="1"/>
      <c r="E42" s="1"/>
      <c r="F42" s="1"/>
      <c r="G42" s="1"/>
      <c r="H42" s="1"/>
      <c r="I42" s="1"/>
    </row>
    <row r="43" spans="1:9" ht="15.75">
      <c r="A43" s="23" t="s">
        <v>40</v>
      </c>
      <c r="B43" s="41" t="s">
        <v>41</v>
      </c>
      <c r="C43" s="42"/>
      <c r="D43" s="43"/>
      <c r="E43" s="41" t="s">
        <v>40</v>
      </c>
      <c r="F43" s="42"/>
      <c r="G43" s="42"/>
      <c r="H43" s="43"/>
      <c r="I43" s="1"/>
    </row>
    <row r="44" spans="1:9" ht="25.5">
      <c r="A44" s="17" t="s">
        <v>42</v>
      </c>
      <c r="B44" s="24" t="s">
        <v>43</v>
      </c>
      <c r="C44" s="24" t="s">
        <v>44</v>
      </c>
      <c r="D44" s="24" t="s">
        <v>45</v>
      </c>
      <c r="E44" s="44" t="s">
        <v>46</v>
      </c>
      <c r="F44" s="45"/>
      <c r="G44" s="44" t="s">
        <v>47</v>
      </c>
      <c r="H44" s="45"/>
      <c r="I44" s="1"/>
    </row>
    <row r="45" spans="1:9" ht="15.75">
      <c r="A45" s="11" t="s">
        <v>48</v>
      </c>
      <c r="B45" s="18">
        <v>544129157.47</v>
      </c>
      <c r="C45" s="18">
        <v>585593758.09</v>
      </c>
      <c r="D45" s="18">
        <v>599591953.61</v>
      </c>
      <c r="E45" s="39"/>
      <c r="F45" s="40"/>
      <c r="G45" s="39"/>
      <c r="H45" s="40"/>
      <c r="I45" s="1"/>
    </row>
    <row r="46" spans="1:9" ht="15.75">
      <c r="A46" s="19" t="s">
        <v>49</v>
      </c>
      <c r="B46" s="16">
        <f>45593267.97+603347.6</f>
        <v>46196615.57</v>
      </c>
      <c r="C46" s="16">
        <v>130976579.44</v>
      </c>
      <c r="D46" s="16">
        <v>133324227.89</v>
      </c>
      <c r="E46" s="39"/>
      <c r="F46" s="40"/>
      <c r="G46" s="39"/>
      <c r="H46" s="40"/>
      <c r="I46" s="1"/>
    </row>
    <row r="47" spans="1:9" ht="15.75">
      <c r="A47" s="19" t="s">
        <v>50</v>
      </c>
      <c r="B47" s="16">
        <v>43448094.3</v>
      </c>
      <c r="C47" s="16">
        <v>22953626.47</v>
      </c>
      <c r="D47" s="16">
        <v>20947834.38</v>
      </c>
      <c r="E47" s="39"/>
      <c r="F47" s="40"/>
      <c r="G47" s="39"/>
      <c r="H47" s="40"/>
      <c r="I47" s="1"/>
    </row>
    <row r="48" spans="1:9" ht="15.75">
      <c r="A48" s="19" t="s">
        <v>51</v>
      </c>
      <c r="B48" s="16">
        <v>0</v>
      </c>
      <c r="C48" s="16">
        <v>0</v>
      </c>
      <c r="D48" s="16"/>
      <c r="E48" s="39"/>
      <c r="F48" s="40"/>
      <c r="G48" s="39"/>
      <c r="H48" s="40"/>
      <c r="I48" s="1"/>
    </row>
    <row r="49" spans="1:9" ht="15.75">
      <c r="A49" s="11" t="s">
        <v>52</v>
      </c>
      <c r="B49" s="14">
        <v>454484447.6</v>
      </c>
      <c r="C49" s="14">
        <v>431663552.18000007</v>
      </c>
      <c r="D49" s="14">
        <v>445319891.34000003</v>
      </c>
      <c r="E49" s="39"/>
      <c r="F49" s="40"/>
      <c r="G49" s="39"/>
      <c r="H49" s="40"/>
      <c r="I49" s="1"/>
    </row>
    <row r="50" spans="1:9" ht="15.75">
      <c r="A50" s="11" t="s">
        <v>53</v>
      </c>
      <c r="B50" s="13"/>
      <c r="C50" s="13"/>
      <c r="D50" s="13"/>
      <c r="E50" s="39"/>
      <c r="F50" s="40"/>
      <c r="G50" s="39"/>
      <c r="H50" s="40"/>
      <c r="I50" s="1"/>
    </row>
    <row r="51" spans="1:9" ht="15.75">
      <c r="A51" s="11" t="s">
        <v>54</v>
      </c>
      <c r="B51" s="14">
        <v>454484447.6</v>
      </c>
      <c r="C51" s="14">
        <v>431663552.18000007</v>
      </c>
      <c r="D51" s="14">
        <v>445319891.34000003</v>
      </c>
      <c r="E51" s="37">
        <v>13656339.159999967</v>
      </c>
      <c r="F51" s="38"/>
      <c r="G51" s="37">
        <v>-9164556.25999999</v>
      </c>
      <c r="H51" s="38"/>
      <c r="I51" s="1"/>
    </row>
    <row r="52" spans="1:9" ht="15.75">
      <c r="A52" s="25"/>
      <c r="B52" s="26"/>
      <c r="C52" s="26"/>
      <c r="D52" s="26"/>
      <c r="E52" s="26"/>
      <c r="F52" s="26"/>
      <c r="G52" s="26"/>
      <c r="H52" s="26"/>
      <c r="I52" s="26"/>
    </row>
    <row r="53" spans="1:9" ht="15.75">
      <c r="A53" s="22"/>
      <c r="B53" s="26"/>
      <c r="C53" s="26"/>
      <c r="D53" s="26"/>
      <c r="E53" s="26"/>
      <c r="F53" s="26"/>
      <c r="G53" s="26"/>
      <c r="H53" s="26"/>
      <c r="I53" s="26"/>
    </row>
    <row r="54" spans="1:11" ht="15.75">
      <c r="A54" s="28"/>
      <c r="B54" s="29"/>
      <c r="C54" s="29"/>
      <c r="D54" s="29"/>
      <c r="E54" s="29"/>
      <c r="F54" s="29"/>
      <c r="G54" s="29"/>
      <c r="H54" s="29"/>
      <c r="I54" s="29"/>
      <c r="J54" s="30"/>
      <c r="K54" s="30"/>
    </row>
    <row r="55" spans="1:11" ht="14.25">
      <c r="A55" s="33" t="s">
        <v>59</v>
      </c>
      <c r="B55" s="29"/>
      <c r="C55" s="29"/>
      <c r="D55" s="29"/>
      <c r="E55" s="29"/>
      <c r="F55" s="29"/>
      <c r="G55" s="29"/>
      <c r="H55" s="29"/>
      <c r="I55" s="29"/>
      <c r="J55" s="30"/>
      <c r="K55" s="30"/>
    </row>
    <row r="56" spans="1:11" ht="15.75">
      <c r="A56" s="33" t="s">
        <v>56</v>
      </c>
      <c r="B56" s="32"/>
      <c r="C56" s="32"/>
      <c r="D56" s="32"/>
      <c r="E56" s="32"/>
      <c r="F56" s="32"/>
      <c r="G56" s="32"/>
      <c r="H56" s="32"/>
      <c r="I56" s="32"/>
      <c r="J56" s="30"/>
      <c r="K56" s="30"/>
    </row>
    <row r="57" spans="1:11" ht="15.75">
      <c r="A57" s="33" t="s">
        <v>57</v>
      </c>
      <c r="B57" s="32"/>
      <c r="C57" s="32"/>
      <c r="D57" s="32"/>
      <c r="E57" s="32"/>
      <c r="F57" s="32"/>
      <c r="G57" s="32"/>
      <c r="H57" s="32"/>
      <c r="I57" s="32"/>
      <c r="J57" s="30"/>
      <c r="K57" s="30"/>
    </row>
    <row r="58" spans="1:11" ht="15.75">
      <c r="A58" s="31" t="s">
        <v>55</v>
      </c>
      <c r="B58" s="31"/>
      <c r="C58" s="31"/>
      <c r="D58" s="31"/>
      <c r="E58" s="31"/>
      <c r="F58" s="31"/>
      <c r="G58" s="31"/>
      <c r="H58" s="31"/>
      <c r="I58" s="29"/>
      <c r="J58" s="30"/>
      <c r="K58" s="30"/>
    </row>
    <row r="59" spans="1:11" ht="15.75">
      <c r="A59" s="31" t="s">
        <v>55</v>
      </c>
      <c r="B59" s="31"/>
      <c r="C59" s="31"/>
      <c r="D59" s="31"/>
      <c r="E59" s="31"/>
      <c r="F59" s="31"/>
      <c r="G59" s="31"/>
      <c r="H59" s="31"/>
      <c r="I59" s="29"/>
      <c r="J59" s="30"/>
      <c r="K59" s="30"/>
    </row>
    <row r="60" spans="1:11" ht="15.75">
      <c r="A60" s="31" t="s">
        <v>55</v>
      </c>
      <c r="B60" s="31"/>
      <c r="C60" s="31"/>
      <c r="D60" s="31"/>
      <c r="E60" s="31"/>
      <c r="F60" s="31"/>
      <c r="G60" s="31"/>
      <c r="H60" s="31"/>
      <c r="I60" s="29"/>
      <c r="J60" s="30"/>
      <c r="K60" s="30"/>
    </row>
    <row r="61" spans="1:20" ht="15.75">
      <c r="A61" s="34"/>
      <c r="B61" s="34"/>
      <c r="C61" s="34"/>
      <c r="D61" s="34"/>
      <c r="E61" s="34"/>
      <c r="F61" s="34"/>
      <c r="G61" s="34"/>
      <c r="H61" s="34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ht="15.75">
      <c r="A62" s="34"/>
      <c r="B62" s="34"/>
      <c r="C62" s="34"/>
      <c r="D62" s="34"/>
      <c r="E62" s="34"/>
      <c r="F62" s="34"/>
      <c r="G62" s="34"/>
      <c r="H62" s="34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</sheetData>
  <sheetProtection password="CC7C" sheet="1" objects="1" scenarios="1"/>
  <mergeCells count="53">
    <mergeCell ref="A3:H3"/>
    <mergeCell ref="A4:H4"/>
    <mergeCell ref="A5:H5"/>
    <mergeCell ref="A12:B13"/>
    <mergeCell ref="C12:E12"/>
    <mergeCell ref="F12:G12"/>
    <mergeCell ref="H12:H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8"/>
    <mergeCell ref="C27:E27"/>
    <mergeCell ref="F27:G27"/>
    <mergeCell ref="H27:H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B43:D43"/>
    <mergeCell ref="E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51:F51"/>
    <mergeCell ref="G51:H51"/>
    <mergeCell ref="E49:F49"/>
    <mergeCell ref="G49:H49"/>
    <mergeCell ref="E50:F50"/>
    <mergeCell ref="G50:H50"/>
  </mergeCells>
  <printOptions/>
  <pageMargins left="1.05" right="0.34" top="0.69" bottom="1" header="0.492125985" footer="0.49212598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dpd</dc:creator>
  <cp:keywords/>
  <dc:description/>
  <cp:lastModifiedBy>dpd</cp:lastModifiedBy>
  <cp:lastPrinted>2002-11-25T12:17:33Z</cp:lastPrinted>
  <dcterms:created xsi:type="dcterms:W3CDTF">2002-11-21T21:20:34Z</dcterms:created>
  <dcterms:modified xsi:type="dcterms:W3CDTF">2002-11-27T15:23:31Z</dcterms:modified>
  <cp:category/>
  <cp:version/>
  <cp:contentType/>
  <cp:contentStatus/>
</cp:coreProperties>
</file>